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 to use" sheetId="1" r:id="rId4"/>
    <sheet name="Calculator" sheetId="2" r:id="rId5"/>
    <sheet name="Rate card" sheetId="3" r:id="rId6"/>
  </sheets>
  <definedNames>
    <definedName name="_xlnm.Print_Area" localSheetId="2">'Rate card'!$A$1:$C$24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<sst xmlns="http://schemas.openxmlformats.org/spreadsheetml/2006/main" uniqueCount="44">
  <si>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Agency rate card and rate calculator</t>
  </si>
  <si>
    <t>Template by Jasper — heyjasper.ai</t>
  </si>
  <si>
    <t>How to use</t>
  </si>
  <si>
    <t>1. Example figures only; not financial or tax advice. The examples are not benchmarks: replace every yellow cell on Calculator with your own.</t>
  </si>
  <si>
    <t>2. On-costs are a percentage of salary: payroll tax, retirement or pension contributions, insurance and benefits. The file does not fill these in, because they differ by country and person.</t>
  </si>
  <si>
    <t>3. Billable hours a year = (weeks in a year − leave weeks − public holidays ÷ 5) × hours a week × utilisation.</t>
  </si>
  <si>
    <t>4. Full cost per billable hour = salary × (1 + on-costs) ÷ billable hours, plus overheads ÷ the whole team's billable hours.</t>
  </si>
  <si>
    <t>5. Minimum rate = full cost ÷ (1 − target margin). Margin is profit as a share of the price: a 20% margin is a 25% markup on cost.</t>
  </si>
  <si>
    <t>6. Rate card: your rate starts at the minimum rounded up. Type your real rate over it, and add the hours each role spends on a typical project to get a blended rate. Print the Rate card sheet for proposals: it prints each role's rate and day rate, not your minimum rate or margin.</t>
  </si>
  <si>
    <t>Yellow cells are for you to fill in. Grey cells work things out: leave them alone.</t>
  </si>
  <si>
    <t>Opens in Excel, Google Sheets (File &gt; Import) and LibreOffice.</t>
  </si>
  <si>
    <t>Want to see billable value as you go? In Jasper each project has an hourly rate, and reports show billable amounts by client and project: heyjasper.ai/product/time-tracking</t>
  </si>
  <si>
    <t>Free to use and change in your own business. Please don't resell this file or publish it as your own.</t>
  </si>
  <si>
    <t>Rate calculator</t>
  </si>
  <si>
    <t>Example figures only. They are not benchmarks. Replace every yellow cell with your own.</t>
  </si>
  <si>
    <t>Weeks in a year</t>
  </si>
  <si>
    <t>Overheads a year (everything not in salaries)</t>
  </si>
  <si>
    <t>Target profit margin</t>
  </si>
  <si>
    <t>Hours in a working day</t>
  </si>
  <si>
    <t>Role</t>
  </si>
  <si>
    <t>People in this role</t>
  </si>
  <si>
    <t>Salary or cost a year (each)</t>
  </si>
  <si>
    <t>On-costs (% of salary)</t>
  </si>
  <si>
    <t>Hours a week</t>
  </si>
  <si>
    <t>Leave (weeks a year)</t>
  </si>
  <si>
    <t>Public holidays (days a year)</t>
  </si>
  <si>
    <t>Billable utilisation</t>
  </si>
  <si>
    <t>Billable hours a year (each)</t>
  </si>
  <si>
    <t>Direct cost per billable hour</t>
  </si>
  <si>
    <t>Overhead per billable hour</t>
  </si>
  <si>
    <t>Full cost per billable hour</t>
  </si>
  <si>
    <t>Minimum rate for target margin</t>
  </si>
  <si>
    <t>Designer</t>
  </si>
  <si>
    <t>Developer</t>
  </si>
  <si>
    <t>Project manager</t>
  </si>
  <si>
    <t>Billable hours a year, whole team</t>
  </si>
  <si>
    <t>Rate card</t>
  </si>
  <si>
    <t>Agency</t>
  </si>
  <si>
    <t>Your hourly rate</t>
  </si>
  <si>
    <t>Day rate</t>
  </si>
  <si>
    <t>Minimum rate</t>
  </si>
  <si>
    <t>Margin at your rate</t>
  </si>
  <si>
    <t>Hours in a typical project</t>
  </si>
  <si>
    <t>Blended rate for the project mix</t>
  </si>
</sst>
</file>

<file path=xl/styles.xml><?xml version="1.0" encoding="utf-8"?>
<styleSheet xmlns="http://schemas.openxmlformats.org/spreadsheetml/2006/main">
  <numFmts count="2">
    <numFmt numFmtId="164" formatCode="#,##0;-#,##0;;@"/>
    <numFmt numFmtId="165" formatCode="#,##0.00;-#,##0.00;;@"/>
  </numFmts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4B5563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B45309"/>
      <name val="Arial"/>
    </font>
    <font>
      <b val="1"/>
      <i val="0"/>
      <strike val="0"/>
      <u val="none"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3730A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 applyProtection="true">
      <protection locked="false"/>
    </xf>
    <xf xfId="0" fontId="0" numFmtId="0" fillId="3" borderId="0" applyFont="0" applyNumberFormat="0" applyFill="1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 applyProtection="true">
      <alignment vertical="top" textRotation="0" wrapText="true" shrinkToFit="false"/>
      <protection locked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0" numFmtId="3" fillId="2" borderId="0" applyFont="0" applyNumberFormat="1" applyFill="1" applyBorder="0" applyAlignment="0" applyProtection="true">
      <protection locked="false"/>
    </xf>
    <xf xfId="0" fontId="0" numFmtId="9" fillId="2" borderId="0" applyFont="0" applyNumberFormat="1" applyFill="1" applyBorder="0" applyAlignment="0" applyProtection="true">
      <protection locked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0" numFmtId="164" fillId="3" borderId="0" applyFont="0" applyNumberFormat="1" applyFill="1" applyBorder="0" applyAlignment="0"/>
    <xf xfId="0" fontId="0" numFmtId="164" fillId="0" borderId="0" applyFont="0" applyNumberFormat="1" applyFill="0" applyBorder="0" applyAlignment="0"/>
    <xf xfId="0" fontId="1" numFmtId="164" fillId="3" borderId="0" applyFont="1" applyNumberFormat="1" applyFill="1" applyBorder="0" applyAlignment="0"/>
    <xf xfId="0" fontId="0" numFmtId="4" fillId="3" borderId="0" applyFont="0" applyNumberFormat="1" applyFill="1" applyBorder="0" applyAlignment="0"/>
    <xf xfId="0" fontId="1" numFmtId="4" fillId="3" borderId="0" applyFont="1" applyNumberFormat="1" applyFill="1" applyBorder="0" applyAlignment="0"/>
    <xf xfId="0" fontId="0" numFmtId="165" fillId="2" borderId="0" applyFont="0" applyNumberFormat="1" applyFill="1" applyBorder="0" applyAlignment="0" applyProtection="true">
      <protection locked="false"/>
    </xf>
    <xf xfId="0" fontId="0" numFmtId="165" fillId="3" borderId="0" applyFont="0" applyNumberFormat="1" applyFill="1" applyBorder="0" applyAlignment="0"/>
    <xf xfId="0" fontId="0" numFmtId="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16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95" customWidth="true" style="0"/>
  </cols>
  <sheetData>
    <row r="1" spans="1:1">
      <c r="A1" s="2" t="s">
        <v>0</v>
      </c>
    </row>
    <row r="2" spans="1:1">
      <c r="A2" s="3" t="s">
        <v>1</v>
      </c>
    </row>
    <row r="4" spans="1:1">
      <c r="A4" s="6" t="s">
        <v>2</v>
      </c>
    </row>
    <row r="5" spans="1:1">
      <c r="A5" s="7" t="s">
        <v>3</v>
      </c>
    </row>
    <row r="6" spans="1:1">
      <c r="A6" s="7" t="s">
        <v>4</v>
      </c>
    </row>
    <row r="7" spans="1:1">
      <c r="A7" s="7" t="s">
        <v>5</v>
      </c>
    </row>
    <row r="8" spans="1:1">
      <c r="A8" s="7" t="s">
        <v>6</v>
      </c>
    </row>
    <row r="9" spans="1:1">
      <c r="A9" s="7" t="s">
        <v>7</v>
      </c>
    </row>
    <row r="10" spans="1:1">
      <c r="A10" s="7" t="s">
        <v>8</v>
      </c>
    </row>
    <row r="11" spans="1:1">
      <c r="A11" s="7"/>
    </row>
    <row r="12" spans="1:1">
      <c r="A12" s="8" t="s">
        <v>9</v>
      </c>
    </row>
    <row r="13" spans="1:1">
      <c r="A13" s="9" t="s">
        <v>10</v>
      </c>
    </row>
    <row r="14" spans="1:1">
      <c r="A14" s="7"/>
    </row>
    <row r="15" spans="1:1">
      <c r="A15" s="7" t="s">
        <v>11</v>
      </c>
    </row>
    <row r="16" spans="1:1">
      <c r="A16" s="7" t="s">
        <v>12</v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0" customWidth="true" style="0"/>
    <col min="3" max="3" width="14" customWidth="true" style="0"/>
    <col min="4" max="4" width="11" customWidth="true" style="0"/>
    <col min="5" max="5" width="9" customWidth="true" style="0"/>
    <col min="6" max="6" width="10" customWidth="true" style="0"/>
    <col min="7" max="7" width="11" customWidth="true" style="0"/>
    <col min="8" max="8" width="10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3" customWidth="true" style="0"/>
  </cols>
  <sheetData>
    <row r="1" spans="1:13">
      <c r="A1" s="2" t="s">
        <v>13</v>
      </c>
    </row>
    <row r="2" spans="1:13">
      <c r="A2" s="10" t="s">
        <v>14</v>
      </c>
    </row>
    <row r="4" spans="1:13">
      <c r="A4" t="s">
        <v>15</v>
      </c>
      <c r="B4" s="4">
        <v>52</v>
      </c>
    </row>
    <row r="5" spans="1:13">
      <c r="A5" t="s">
        <v>16</v>
      </c>
      <c r="B5" s="11">
        <v>120000</v>
      </c>
    </row>
    <row r="6" spans="1:13">
      <c r="A6" t="s">
        <v>17</v>
      </c>
      <c r="B6" s="12">
        <v>0.2</v>
      </c>
    </row>
    <row r="7" spans="1:13">
      <c r="A7" t="s">
        <v>18</v>
      </c>
      <c r="B7" s="4">
        <v>8</v>
      </c>
    </row>
    <row r="9" spans="1:13" customHeight="1" ht="45">
      <c r="A9" s="13" t="s">
        <v>19</v>
      </c>
      <c r="B9" s="13" t="s">
        <v>20</v>
      </c>
      <c r="C9" s="13" t="s">
        <v>21</v>
      </c>
      <c r="D9" s="13" t="s">
        <v>22</v>
      </c>
      <c r="E9" s="13" t="s">
        <v>23</v>
      </c>
      <c r="F9" s="13" t="s">
        <v>24</v>
      </c>
      <c r="G9" s="13" t="s">
        <v>25</v>
      </c>
      <c r="H9" s="13" t="s">
        <v>26</v>
      </c>
      <c r="I9" s="13" t="s">
        <v>27</v>
      </c>
      <c r="J9" s="13" t="s">
        <v>28</v>
      </c>
      <c r="K9" s="13" t="s">
        <v>29</v>
      </c>
      <c r="L9" s="13" t="s">
        <v>30</v>
      </c>
      <c r="M9" s="13" t="s">
        <v>31</v>
      </c>
    </row>
    <row r="10" spans="1:13">
      <c r="A10" s="4" t="s">
        <v>32</v>
      </c>
      <c r="B10" s="4">
        <v>2</v>
      </c>
      <c r="C10" s="11">
        <v>90000</v>
      </c>
      <c r="D10" s="12">
        <v>0.2</v>
      </c>
      <c r="E10" s="4">
        <v>40</v>
      </c>
      <c r="F10" s="4">
        <v>4</v>
      </c>
      <c r="G10" s="4">
        <v>10</v>
      </c>
      <c r="H10" s="12">
        <v>0.6</v>
      </c>
      <c r="I10" s="14">
        <f>IF($A10="",0,MAX(0,($B$4-N(F10)-N(G10)/5)*N(E10)*N(H10)))</f>
      </c>
      <c r="J10" s="17">
        <f>IF(OR($A10="",N(I10)=0),"",N(C10)*(1+N(D10))/I10)</f>
      </c>
      <c r="K10" s="17">
        <f>IF(OR($A10="",N(I10)=0),"",N($I$32))</f>
      </c>
      <c r="L10" s="17">
        <f>IF(J10="","",J10+K10)</f>
      </c>
      <c r="M10" s="17">
        <f>IF(OR(L10="",$B$6&gt;=1),"",L10/(1-$B$6))</f>
      </c>
    </row>
    <row r="11" spans="1:13">
      <c r="A11" s="4" t="s">
        <v>33</v>
      </c>
      <c r="B11" s="4">
        <v>2</v>
      </c>
      <c r="C11" s="11">
        <v>110000</v>
      </c>
      <c r="D11" s="12">
        <v>0.2</v>
      </c>
      <c r="E11" s="4">
        <v>40</v>
      </c>
      <c r="F11" s="4">
        <v>4</v>
      </c>
      <c r="G11" s="4">
        <v>10</v>
      </c>
      <c r="H11" s="12">
        <v>0.6</v>
      </c>
      <c r="I11" s="14">
        <f>IF($A11="",0,MAX(0,($B$4-N(F11)-N(G11)/5)*N(E11)*N(H11)))</f>
      </c>
      <c r="J11" s="17">
        <f>IF(OR($A11="",N(I11)=0),"",N(C11)*(1+N(D11))/I11)</f>
      </c>
      <c r="K11" s="17">
        <f>IF(OR($A11="",N(I11)=0),"",N($I$32))</f>
      </c>
      <c r="L11" s="17">
        <f>IF(J11="","",J11+K11)</f>
      </c>
      <c r="M11" s="17">
        <f>IF(OR(L11="",$B$6&gt;=1),"",L11/(1-$B$6))</f>
      </c>
    </row>
    <row r="12" spans="1:13">
      <c r="A12" s="4" t="s">
        <v>34</v>
      </c>
      <c r="B12" s="4">
        <v>1</v>
      </c>
      <c r="C12" s="11">
        <v>95000</v>
      </c>
      <c r="D12" s="12">
        <v>0.2</v>
      </c>
      <c r="E12" s="4">
        <v>40</v>
      </c>
      <c r="F12" s="4">
        <v>4</v>
      </c>
      <c r="G12" s="4">
        <v>10</v>
      </c>
      <c r="H12" s="12">
        <v>0.4</v>
      </c>
      <c r="I12" s="14">
        <f>IF($A12="",0,MAX(0,($B$4-N(F12)-N(G12)/5)*N(E12)*N(H12)))</f>
      </c>
      <c r="J12" s="17">
        <f>IF(OR($A12="",N(I12)=0),"",N(C12)*(1+N(D12))/I12)</f>
      </c>
      <c r="K12" s="17">
        <f>IF(OR($A12="",N(I12)=0),"",N($I$32))</f>
      </c>
      <c r="L12" s="17">
        <f>IF(J12="","",J12+K12)</f>
      </c>
      <c r="M12" s="17">
        <f>IF(OR(L12="",$B$6&gt;=1),"",L12/(1-$B$6))</f>
      </c>
    </row>
    <row r="13" spans="1:13">
      <c r="A13" s="4"/>
      <c r="B13" s="4"/>
      <c r="C13" s="11"/>
      <c r="D13" s="12"/>
      <c r="E13" s="4"/>
      <c r="F13" s="4"/>
      <c r="G13" s="4"/>
      <c r="H13" s="12"/>
      <c r="I13" s="14">
        <f>IF($A13="",0,MAX(0,($B$4-N(F13)-N(G13)/5)*N(E13)*N(H13)))</f>
      </c>
      <c r="J13" s="17">
        <f>IF(OR($A13="",N(I13)=0),"",N(C13)*(1+N(D13))/I13)</f>
      </c>
      <c r="K13" s="17">
        <f>IF(OR($A13="",N(I13)=0),"",N($I$32))</f>
      </c>
      <c r="L13" s="17">
        <f>IF(J13="","",J13+K13)</f>
      </c>
      <c r="M13" s="17">
        <f>IF(OR(L13="",$B$6&gt;=1),"",L13/(1-$B$6))</f>
      </c>
    </row>
    <row r="14" spans="1:13">
      <c r="A14" s="4"/>
      <c r="B14" s="4"/>
      <c r="C14" s="11"/>
      <c r="D14" s="12"/>
      <c r="E14" s="4"/>
      <c r="F14" s="4"/>
      <c r="G14" s="4"/>
      <c r="H14" s="12"/>
      <c r="I14" s="14">
        <f>IF($A14="",0,MAX(0,($B$4-N(F14)-N(G14)/5)*N(E14)*N(H14)))</f>
      </c>
      <c r="J14" s="17">
        <f>IF(OR($A14="",N(I14)=0),"",N(C14)*(1+N(D14))/I14)</f>
      </c>
      <c r="K14" s="17">
        <f>IF(OR($A14="",N(I14)=0),"",N($I$32))</f>
      </c>
      <c r="L14" s="17">
        <f>IF(J14="","",J14+K14)</f>
      </c>
      <c r="M14" s="17">
        <f>IF(OR(L14="",$B$6&gt;=1),"",L14/(1-$B$6))</f>
      </c>
    </row>
    <row r="15" spans="1:13">
      <c r="A15" s="4"/>
      <c r="B15" s="4"/>
      <c r="C15" s="11"/>
      <c r="D15" s="12"/>
      <c r="E15" s="4"/>
      <c r="F15" s="4"/>
      <c r="G15" s="4"/>
      <c r="H15" s="12"/>
      <c r="I15" s="14">
        <f>IF($A15="",0,MAX(0,($B$4-N(F15)-N(G15)/5)*N(E15)*N(H15)))</f>
      </c>
      <c r="J15" s="17">
        <f>IF(OR($A15="",N(I15)=0),"",N(C15)*(1+N(D15))/I15)</f>
      </c>
      <c r="K15" s="17">
        <f>IF(OR($A15="",N(I15)=0),"",N($I$32))</f>
      </c>
      <c r="L15" s="17">
        <f>IF(J15="","",J15+K15)</f>
      </c>
      <c r="M15" s="17">
        <f>IF(OR(L15="",$B$6&gt;=1),"",L15/(1-$B$6))</f>
      </c>
    </row>
    <row r="16" spans="1:13">
      <c r="A16" s="4"/>
      <c r="B16" s="4"/>
      <c r="C16" s="11"/>
      <c r="D16" s="12"/>
      <c r="E16" s="4"/>
      <c r="F16" s="4"/>
      <c r="G16" s="4"/>
      <c r="H16" s="12"/>
      <c r="I16" s="14">
        <f>IF($A16="",0,MAX(0,($B$4-N(F16)-N(G16)/5)*N(E16)*N(H16)))</f>
      </c>
      <c r="J16" s="17">
        <f>IF(OR($A16="",N(I16)=0),"",N(C16)*(1+N(D16))/I16)</f>
      </c>
      <c r="K16" s="17">
        <f>IF(OR($A16="",N(I16)=0),"",N($I$32))</f>
      </c>
      <c r="L16" s="17">
        <f>IF(J16="","",J16+K16)</f>
      </c>
      <c r="M16" s="17">
        <f>IF(OR(L16="",$B$6&gt;=1),"",L16/(1-$B$6))</f>
      </c>
    </row>
    <row r="17" spans="1:13">
      <c r="A17" s="4"/>
      <c r="B17" s="4"/>
      <c r="C17" s="11"/>
      <c r="D17" s="12"/>
      <c r="E17" s="4"/>
      <c r="F17" s="4"/>
      <c r="G17" s="4"/>
      <c r="H17" s="12"/>
      <c r="I17" s="14">
        <f>IF($A17="",0,MAX(0,($B$4-N(F17)-N(G17)/5)*N(E17)*N(H17)))</f>
      </c>
      <c r="J17" s="17">
        <f>IF(OR($A17="",N(I17)=0),"",N(C17)*(1+N(D17))/I17)</f>
      </c>
      <c r="K17" s="17">
        <f>IF(OR($A17="",N(I17)=0),"",N($I$32))</f>
      </c>
      <c r="L17" s="17">
        <f>IF(J17="","",J17+K17)</f>
      </c>
      <c r="M17" s="17">
        <f>IF(OR(L17="",$B$6&gt;=1),"",L17/(1-$B$6))</f>
      </c>
    </row>
    <row r="18" spans="1:13">
      <c r="A18" s="4"/>
      <c r="B18" s="4"/>
      <c r="C18" s="11"/>
      <c r="D18" s="12"/>
      <c r="E18" s="4"/>
      <c r="F18" s="4"/>
      <c r="G18" s="4"/>
      <c r="H18" s="12"/>
      <c r="I18" s="14">
        <f>IF($A18="",0,MAX(0,($B$4-N(F18)-N(G18)/5)*N(E18)*N(H18)))</f>
      </c>
      <c r="J18" s="17">
        <f>IF(OR($A18="",N(I18)=0),"",N(C18)*(1+N(D18))/I18)</f>
      </c>
      <c r="K18" s="17">
        <f>IF(OR($A18="",N(I18)=0),"",N($I$32))</f>
      </c>
      <c r="L18" s="17">
        <f>IF(J18="","",J18+K18)</f>
      </c>
      <c r="M18" s="17">
        <f>IF(OR(L18="",$B$6&gt;=1),"",L18/(1-$B$6))</f>
      </c>
    </row>
    <row r="19" spans="1:13">
      <c r="A19" s="4"/>
      <c r="B19" s="4"/>
      <c r="C19" s="11"/>
      <c r="D19" s="12"/>
      <c r="E19" s="4"/>
      <c r="F19" s="4"/>
      <c r="G19" s="4"/>
      <c r="H19" s="12"/>
      <c r="I19" s="14">
        <f>IF($A19="",0,MAX(0,($B$4-N(F19)-N(G19)/5)*N(E19)*N(H19)))</f>
      </c>
      <c r="J19" s="17">
        <f>IF(OR($A19="",N(I19)=0),"",N(C19)*(1+N(D19))/I19)</f>
      </c>
      <c r="K19" s="17">
        <f>IF(OR($A19="",N(I19)=0),"",N($I$32))</f>
      </c>
      <c r="L19" s="17">
        <f>IF(J19="","",J19+K19)</f>
      </c>
      <c r="M19" s="17">
        <f>IF(OR(L19="",$B$6&gt;=1),"",L19/(1-$B$6))</f>
      </c>
    </row>
    <row r="20" spans="1:13">
      <c r="A20" s="4"/>
      <c r="B20" s="4"/>
      <c r="C20" s="11"/>
      <c r="D20" s="12"/>
      <c r="E20" s="4"/>
      <c r="F20" s="4"/>
      <c r="G20" s="4"/>
      <c r="H20" s="12"/>
      <c r="I20" s="14">
        <f>IF($A20="",0,MAX(0,($B$4-N(F20)-N(G20)/5)*N(E20)*N(H20)))</f>
      </c>
      <c r="J20" s="17">
        <f>IF(OR($A20="",N(I20)=0),"",N(C20)*(1+N(D20))/I20)</f>
      </c>
      <c r="K20" s="17">
        <f>IF(OR($A20="",N(I20)=0),"",N($I$32))</f>
      </c>
      <c r="L20" s="17">
        <f>IF(J20="","",J20+K20)</f>
      </c>
      <c r="M20" s="17">
        <f>IF(OR(L20="",$B$6&gt;=1),"",L20/(1-$B$6))</f>
      </c>
    </row>
    <row r="21" spans="1:13">
      <c r="A21" s="4"/>
      <c r="B21" s="4"/>
      <c r="C21" s="11"/>
      <c r="D21" s="12"/>
      <c r="E21" s="4"/>
      <c r="F21" s="4"/>
      <c r="G21" s="4"/>
      <c r="H21" s="12"/>
      <c r="I21" s="14">
        <f>IF($A21="",0,MAX(0,($B$4-N(F21)-N(G21)/5)*N(E21)*N(H21)))</f>
      </c>
      <c r="J21" s="17">
        <f>IF(OR($A21="",N(I21)=0),"",N(C21)*(1+N(D21))/I21)</f>
      </c>
      <c r="K21" s="17">
        <f>IF(OR($A21="",N(I21)=0),"",N($I$32))</f>
      </c>
      <c r="L21" s="17">
        <f>IF(J21="","",J21+K21)</f>
      </c>
      <c r="M21" s="17">
        <f>IF(OR(L21="",$B$6&gt;=1),"",L21/(1-$B$6))</f>
      </c>
    </row>
    <row r="22" spans="1:13">
      <c r="A22" s="4"/>
      <c r="B22" s="4"/>
      <c r="C22" s="11"/>
      <c r="D22" s="12"/>
      <c r="E22" s="4"/>
      <c r="F22" s="4"/>
      <c r="G22" s="4"/>
      <c r="H22" s="12"/>
      <c r="I22" s="14">
        <f>IF($A22="",0,MAX(0,($B$4-N(F22)-N(G22)/5)*N(E22)*N(H22)))</f>
      </c>
      <c r="J22" s="17">
        <f>IF(OR($A22="",N(I22)=0),"",N(C22)*(1+N(D22))/I22)</f>
      </c>
      <c r="K22" s="17">
        <f>IF(OR($A22="",N(I22)=0),"",N($I$32))</f>
      </c>
      <c r="L22" s="17">
        <f>IF(J22="","",J22+K22)</f>
      </c>
      <c r="M22" s="17">
        <f>IF(OR(L22="",$B$6&gt;=1),"",L22/(1-$B$6))</f>
      </c>
    </row>
    <row r="23" spans="1:13">
      <c r="A23" s="4"/>
      <c r="B23" s="4"/>
      <c r="C23" s="11"/>
      <c r="D23" s="12"/>
      <c r="E23" s="4"/>
      <c r="F23" s="4"/>
      <c r="G23" s="4"/>
      <c r="H23" s="12"/>
      <c r="I23" s="14">
        <f>IF($A23="",0,MAX(0,($B$4-N(F23)-N(G23)/5)*N(E23)*N(H23)))</f>
      </c>
      <c r="J23" s="17">
        <f>IF(OR($A23="",N(I23)=0),"",N(C23)*(1+N(D23))/I23)</f>
      </c>
      <c r="K23" s="17">
        <f>IF(OR($A23="",N(I23)=0),"",N($I$32))</f>
      </c>
      <c r="L23" s="17">
        <f>IF(J23="","",J23+K23)</f>
      </c>
      <c r="M23" s="17">
        <f>IF(OR(L23="",$B$6&gt;=1),"",L23/(1-$B$6))</f>
      </c>
    </row>
    <row r="24" spans="1:13">
      <c r="A24" s="4"/>
      <c r="B24" s="4"/>
      <c r="C24" s="11"/>
      <c r="D24" s="12"/>
      <c r="E24" s="4"/>
      <c r="F24" s="4"/>
      <c r="G24" s="4"/>
      <c r="H24" s="12"/>
      <c r="I24" s="14">
        <f>IF($A24="",0,MAX(0,($B$4-N(F24)-N(G24)/5)*N(E24)*N(H24)))</f>
      </c>
      <c r="J24" s="17">
        <f>IF(OR($A24="",N(I24)=0),"",N(C24)*(1+N(D24))/I24)</f>
      </c>
      <c r="K24" s="17">
        <f>IF(OR($A24="",N(I24)=0),"",N($I$32))</f>
      </c>
      <c r="L24" s="17">
        <f>IF(J24="","",J24+K24)</f>
      </c>
      <c r="M24" s="17">
        <f>IF(OR(L24="",$B$6&gt;=1),"",L24/(1-$B$6))</f>
      </c>
    </row>
    <row r="25" spans="1:13">
      <c r="A25" s="4"/>
      <c r="B25" s="4"/>
      <c r="C25" s="11"/>
      <c r="D25" s="12"/>
      <c r="E25" s="4"/>
      <c r="F25" s="4"/>
      <c r="G25" s="4"/>
      <c r="H25" s="12"/>
      <c r="I25" s="14">
        <f>IF($A25="",0,MAX(0,($B$4-N(F25)-N(G25)/5)*N(E25)*N(H25)))</f>
      </c>
      <c r="J25" s="17">
        <f>IF(OR($A25="",N(I25)=0),"",N(C25)*(1+N(D25))/I25)</f>
      </c>
      <c r="K25" s="17">
        <f>IF(OR($A25="",N(I25)=0),"",N($I$32))</f>
      </c>
      <c r="L25" s="17">
        <f>IF(J25="","",J25+K25)</f>
      </c>
      <c r="M25" s="17">
        <f>IF(OR(L25="",$B$6&gt;=1),"",L25/(1-$B$6))</f>
      </c>
    </row>
    <row r="26" spans="1:13">
      <c r="A26" s="4"/>
      <c r="B26" s="4"/>
      <c r="C26" s="11"/>
      <c r="D26" s="12"/>
      <c r="E26" s="4"/>
      <c r="F26" s="4"/>
      <c r="G26" s="4"/>
      <c r="H26" s="12"/>
      <c r="I26" s="14">
        <f>IF($A26="",0,MAX(0,($B$4-N(F26)-N(G26)/5)*N(E26)*N(H26)))</f>
      </c>
      <c r="J26" s="17">
        <f>IF(OR($A26="",N(I26)=0),"",N(C26)*(1+N(D26))/I26)</f>
      </c>
      <c r="K26" s="17">
        <f>IF(OR($A26="",N(I26)=0),"",N($I$32))</f>
      </c>
      <c r="L26" s="17">
        <f>IF(J26="","",J26+K26)</f>
      </c>
      <c r="M26" s="17">
        <f>IF(OR(L26="",$B$6&gt;=1),"",L26/(1-$B$6))</f>
      </c>
    </row>
    <row r="27" spans="1:13">
      <c r="A27" s="4"/>
      <c r="B27" s="4"/>
      <c r="C27" s="11"/>
      <c r="D27" s="12"/>
      <c r="E27" s="4"/>
      <c r="F27" s="4"/>
      <c r="G27" s="4"/>
      <c r="H27" s="12"/>
      <c r="I27" s="14">
        <f>IF($A27="",0,MAX(0,($B$4-N(F27)-N(G27)/5)*N(E27)*N(H27)))</f>
      </c>
      <c r="J27" s="17">
        <f>IF(OR($A27="",N(I27)=0),"",N(C27)*(1+N(D27))/I27)</f>
      </c>
      <c r="K27" s="17">
        <f>IF(OR($A27="",N(I27)=0),"",N($I$32))</f>
      </c>
      <c r="L27" s="17">
        <f>IF(J27="","",J27+K27)</f>
      </c>
      <c r="M27" s="17">
        <f>IF(OR(L27="",$B$6&gt;=1),"",L27/(1-$B$6))</f>
      </c>
    </row>
    <row r="28" spans="1:13">
      <c r="A28" s="4"/>
      <c r="B28" s="4"/>
      <c r="C28" s="11"/>
      <c r="D28" s="12"/>
      <c r="E28" s="4"/>
      <c r="F28" s="4"/>
      <c r="G28" s="4"/>
      <c r="H28" s="12"/>
      <c r="I28" s="14">
        <f>IF($A28="",0,MAX(0,($B$4-N(F28)-N(G28)/5)*N(E28)*N(H28)))</f>
      </c>
      <c r="J28" s="17">
        <f>IF(OR($A28="",N(I28)=0),"",N(C28)*(1+N(D28))/I28)</f>
      </c>
      <c r="K28" s="17">
        <f>IF(OR($A28="",N(I28)=0),"",N($I$32))</f>
      </c>
      <c r="L28" s="17">
        <f>IF(J28="","",J28+K28)</f>
      </c>
      <c r="M28" s="17">
        <f>IF(OR(L28="",$B$6&gt;=1),"",L28/(1-$B$6))</f>
      </c>
    </row>
    <row r="29" spans="1:13">
      <c r="A29" s="4"/>
      <c r="B29" s="4"/>
      <c r="C29" s="11"/>
      <c r="D29" s="12"/>
      <c r="E29" s="4"/>
      <c r="F29" s="4"/>
      <c r="G29" s="4"/>
      <c r="H29" s="12"/>
      <c r="I29" s="14">
        <f>IF($A29="",0,MAX(0,($B$4-N(F29)-N(G29)/5)*N(E29)*N(H29)))</f>
      </c>
      <c r="J29" s="17">
        <f>IF(OR($A29="",N(I29)=0),"",N(C29)*(1+N(D29))/I29)</f>
      </c>
      <c r="K29" s="17">
        <f>IF(OR($A29="",N(I29)=0),"",N($I$32))</f>
      </c>
      <c r="L29" s="17">
        <f>IF(J29="","",J29+K29)</f>
      </c>
      <c r="M29" s="17">
        <f>IF(OR(L29="",$B$6&gt;=1),"",L29/(1-$B$6))</f>
      </c>
    </row>
    <row r="30" spans="1:13">
      <c r="I30" s="15"/>
    </row>
    <row r="31" spans="1:13">
      <c r="A31" s="1" t="s">
        <v>35</v>
      </c>
      <c r="B31" s="1"/>
      <c r="C31" s="1"/>
      <c r="D31" s="1"/>
      <c r="E31" s="1"/>
      <c r="F31" s="1"/>
      <c r="G31" s="1"/>
      <c r="H31" s="1"/>
      <c r="I31" s="16">
        <f>SUMPRODUCT(B10:B29,I10:I29)</f>
      </c>
    </row>
    <row r="32" spans="1:13">
      <c r="A32" s="1" t="s">
        <v>29</v>
      </c>
      <c r="B32" s="1"/>
      <c r="C32" s="1"/>
      <c r="D32" s="1"/>
      <c r="E32" s="1"/>
      <c r="F32" s="1"/>
      <c r="G32" s="1"/>
      <c r="H32" s="1"/>
      <c r="I32" s="18">
        <f>IF(I31=0,"",B5/I31)</f>
      </c>
    </row>
  </sheetData>
  <printOptions gridLines="false" gridLinesSet="true"/>
  <pageMargins left="0.4" right="0.4" top="0.5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6" customWidth="true" style="0"/>
    <col min="2" max="2" width="16" customWidth="true" style="0"/>
    <col min="3" max="3" width="14" customWidth="true" style="0"/>
    <col min="4" max="4" width="14" customWidth="true" style="0"/>
    <col min="5" max="5" width="14" customWidth="true" style="0"/>
    <col min="6" max="6" width="16" customWidth="true" style="0"/>
  </cols>
  <sheetData>
    <row r="1" spans="1:6">
      <c r="A1" s="2" t="s">
        <v>36</v>
      </c>
    </row>
    <row r="2" spans="1:6">
      <c r="A2" t="s">
        <v>37</v>
      </c>
      <c r="B2" s="4"/>
    </row>
    <row r="4" spans="1:6" customHeight="1" ht="30">
      <c r="A4" s="13" t="s">
        <v>19</v>
      </c>
      <c r="B4" s="13" t="s">
        <v>38</v>
      </c>
      <c r="C4" s="13" t="s">
        <v>39</v>
      </c>
      <c r="D4" s="13" t="s">
        <v>40</v>
      </c>
      <c r="E4" s="13" t="s">
        <v>41</v>
      </c>
      <c r="F4" s="13" t="s">
        <v>42</v>
      </c>
    </row>
    <row r="5" spans="1:6">
      <c r="A5" s="5">
        <f>IF(Calculator!A10="","",Calculator!A10)</f>
      </c>
      <c r="B5" s="19">
        <f>IF(N(D5)=0,0,ROUNDUP(D5,0))</f>
      </c>
      <c r="C5" s="20">
        <f>N(B5)*Calculator!$B$7</f>
      </c>
      <c r="D5" s="20">
        <f>IF($A5="","",Calculator!M10)</f>
      </c>
      <c r="E5" s="21">
        <f>IF(OR(N(B5)=0,Calculator!L10=""),"",1-Calculator!L10/B5)</f>
      </c>
      <c r="F5" s="4">
        <v>40</v>
      </c>
    </row>
    <row r="6" spans="1:6">
      <c r="A6" s="5">
        <f>IF(Calculator!A11="","",Calculator!A11)</f>
      </c>
      <c r="B6" s="19">
        <f>IF(N(D6)=0,0,ROUNDUP(D6,0))</f>
      </c>
      <c r="C6" s="20">
        <f>N(B6)*Calculator!$B$7</f>
      </c>
      <c r="D6" s="20">
        <f>IF($A6="","",Calculator!M11)</f>
      </c>
      <c r="E6" s="21">
        <f>IF(OR(N(B6)=0,Calculator!L11=""),"",1-Calculator!L11/B6)</f>
      </c>
      <c r="F6" s="4">
        <v>60</v>
      </c>
    </row>
    <row r="7" spans="1:6">
      <c r="A7" s="5">
        <f>IF(Calculator!A12="","",Calculator!A12)</f>
      </c>
      <c r="B7" s="19">
        <f>IF(N(D7)=0,0,ROUNDUP(D7,0))</f>
      </c>
      <c r="C7" s="20">
        <f>N(B7)*Calculator!$B$7</f>
      </c>
      <c r="D7" s="20">
        <f>IF($A7="","",Calculator!M12)</f>
      </c>
      <c r="E7" s="21">
        <f>IF(OR(N(B7)=0,Calculator!L12=""),"",1-Calculator!L12/B7)</f>
      </c>
      <c r="F7" s="4">
        <v>15</v>
      </c>
    </row>
    <row r="8" spans="1:6">
      <c r="A8" s="5">
        <f>IF(Calculator!A13="","",Calculator!A13)</f>
      </c>
      <c r="B8" s="19">
        <f>IF(N(D8)=0,0,ROUNDUP(D8,0))</f>
      </c>
      <c r="C8" s="20">
        <f>N(B8)*Calculator!$B$7</f>
      </c>
      <c r="D8" s="20">
        <f>IF($A8="","",Calculator!M13)</f>
      </c>
      <c r="E8" s="21">
        <f>IF(OR(N(B8)=0,Calculator!L13=""),"",1-Calculator!L13/B8)</f>
      </c>
      <c r="F8" s="4"/>
    </row>
    <row r="9" spans="1:6">
      <c r="A9" s="5">
        <f>IF(Calculator!A14="","",Calculator!A14)</f>
      </c>
      <c r="B9" s="19">
        <f>IF(N(D9)=0,0,ROUNDUP(D9,0))</f>
      </c>
      <c r="C9" s="20">
        <f>N(B9)*Calculator!$B$7</f>
      </c>
      <c r="D9" s="20">
        <f>IF($A9="","",Calculator!M14)</f>
      </c>
      <c r="E9" s="21">
        <f>IF(OR(N(B9)=0,Calculator!L14=""),"",1-Calculator!L14/B9)</f>
      </c>
      <c r="F9" s="4"/>
    </row>
    <row r="10" spans="1:6">
      <c r="A10" s="5">
        <f>IF(Calculator!A15="","",Calculator!A15)</f>
      </c>
      <c r="B10" s="19">
        <f>IF(N(D10)=0,0,ROUNDUP(D10,0))</f>
      </c>
      <c r="C10" s="20">
        <f>N(B10)*Calculator!$B$7</f>
      </c>
      <c r="D10" s="20">
        <f>IF($A10="","",Calculator!M15)</f>
      </c>
      <c r="E10" s="21">
        <f>IF(OR(N(B10)=0,Calculator!L15=""),"",1-Calculator!L15/B10)</f>
      </c>
      <c r="F10" s="4"/>
    </row>
    <row r="11" spans="1:6">
      <c r="A11" s="5">
        <f>IF(Calculator!A16="","",Calculator!A16)</f>
      </c>
      <c r="B11" s="19">
        <f>IF(N(D11)=0,0,ROUNDUP(D11,0))</f>
      </c>
      <c r="C11" s="20">
        <f>N(B11)*Calculator!$B$7</f>
      </c>
      <c r="D11" s="20">
        <f>IF($A11="","",Calculator!M16)</f>
      </c>
      <c r="E11" s="21">
        <f>IF(OR(N(B11)=0,Calculator!L16=""),"",1-Calculator!L16/B11)</f>
      </c>
      <c r="F11" s="4"/>
    </row>
    <row r="12" spans="1:6">
      <c r="A12" s="5">
        <f>IF(Calculator!A17="","",Calculator!A17)</f>
      </c>
      <c r="B12" s="19">
        <f>IF(N(D12)=0,0,ROUNDUP(D12,0))</f>
      </c>
      <c r="C12" s="20">
        <f>N(B12)*Calculator!$B$7</f>
      </c>
      <c r="D12" s="20">
        <f>IF($A12="","",Calculator!M17)</f>
      </c>
      <c r="E12" s="21">
        <f>IF(OR(N(B12)=0,Calculator!L17=""),"",1-Calculator!L17/B12)</f>
      </c>
      <c r="F12" s="4"/>
    </row>
    <row r="13" spans="1:6">
      <c r="A13" s="5">
        <f>IF(Calculator!A18="","",Calculator!A18)</f>
      </c>
      <c r="B13" s="19">
        <f>IF(N(D13)=0,0,ROUNDUP(D13,0))</f>
      </c>
      <c r="C13" s="20">
        <f>N(B13)*Calculator!$B$7</f>
      </c>
      <c r="D13" s="20">
        <f>IF($A13="","",Calculator!M18)</f>
      </c>
      <c r="E13" s="21">
        <f>IF(OR(N(B13)=0,Calculator!L18=""),"",1-Calculator!L18/B13)</f>
      </c>
      <c r="F13" s="4"/>
    </row>
    <row r="14" spans="1:6">
      <c r="A14" s="5">
        <f>IF(Calculator!A19="","",Calculator!A19)</f>
      </c>
      <c r="B14" s="19">
        <f>IF(N(D14)=0,0,ROUNDUP(D14,0))</f>
      </c>
      <c r="C14" s="20">
        <f>N(B14)*Calculator!$B$7</f>
      </c>
      <c r="D14" s="20">
        <f>IF($A14="","",Calculator!M19)</f>
      </c>
      <c r="E14" s="21">
        <f>IF(OR(N(B14)=0,Calculator!L19=""),"",1-Calculator!L19/B14)</f>
      </c>
      <c r="F14" s="4"/>
    </row>
    <row r="15" spans="1:6">
      <c r="A15" s="5">
        <f>IF(Calculator!A20="","",Calculator!A20)</f>
      </c>
      <c r="B15" s="19">
        <f>IF(N(D15)=0,0,ROUNDUP(D15,0))</f>
      </c>
      <c r="C15" s="20">
        <f>N(B15)*Calculator!$B$7</f>
      </c>
      <c r="D15" s="20">
        <f>IF($A15="","",Calculator!M20)</f>
      </c>
      <c r="E15" s="21">
        <f>IF(OR(N(B15)=0,Calculator!L20=""),"",1-Calculator!L20/B15)</f>
      </c>
      <c r="F15" s="4"/>
    </row>
    <row r="16" spans="1:6">
      <c r="A16" s="5">
        <f>IF(Calculator!A21="","",Calculator!A21)</f>
      </c>
      <c r="B16" s="19">
        <f>IF(N(D16)=0,0,ROUNDUP(D16,0))</f>
      </c>
      <c r="C16" s="20">
        <f>N(B16)*Calculator!$B$7</f>
      </c>
      <c r="D16" s="20">
        <f>IF($A16="","",Calculator!M21)</f>
      </c>
      <c r="E16" s="21">
        <f>IF(OR(N(B16)=0,Calculator!L21=""),"",1-Calculator!L21/B16)</f>
      </c>
      <c r="F16" s="4"/>
    </row>
    <row r="17" spans="1:6">
      <c r="A17" s="5">
        <f>IF(Calculator!A22="","",Calculator!A22)</f>
      </c>
      <c r="B17" s="19">
        <f>IF(N(D17)=0,0,ROUNDUP(D17,0))</f>
      </c>
      <c r="C17" s="20">
        <f>N(B17)*Calculator!$B$7</f>
      </c>
      <c r="D17" s="20">
        <f>IF($A17="","",Calculator!M22)</f>
      </c>
      <c r="E17" s="21">
        <f>IF(OR(N(B17)=0,Calculator!L22=""),"",1-Calculator!L22/B17)</f>
      </c>
      <c r="F17" s="4"/>
    </row>
    <row r="18" spans="1:6">
      <c r="A18" s="5">
        <f>IF(Calculator!A23="","",Calculator!A23)</f>
      </c>
      <c r="B18" s="19">
        <f>IF(N(D18)=0,0,ROUNDUP(D18,0))</f>
      </c>
      <c r="C18" s="20">
        <f>N(B18)*Calculator!$B$7</f>
      </c>
      <c r="D18" s="20">
        <f>IF($A18="","",Calculator!M23)</f>
      </c>
      <c r="E18" s="21">
        <f>IF(OR(N(B18)=0,Calculator!L23=""),"",1-Calculator!L23/B18)</f>
      </c>
      <c r="F18" s="4"/>
    </row>
    <row r="19" spans="1:6">
      <c r="A19" s="5">
        <f>IF(Calculator!A24="","",Calculator!A24)</f>
      </c>
      <c r="B19" s="19">
        <f>IF(N(D19)=0,0,ROUNDUP(D19,0))</f>
      </c>
      <c r="C19" s="20">
        <f>N(B19)*Calculator!$B$7</f>
      </c>
      <c r="D19" s="20">
        <f>IF($A19="","",Calculator!M24)</f>
      </c>
      <c r="E19" s="21">
        <f>IF(OR(N(B19)=0,Calculator!L24=""),"",1-Calculator!L24/B19)</f>
      </c>
      <c r="F19" s="4"/>
    </row>
    <row r="20" spans="1:6">
      <c r="A20" s="5">
        <f>IF(Calculator!A25="","",Calculator!A25)</f>
      </c>
      <c r="B20" s="19">
        <f>IF(N(D20)=0,0,ROUNDUP(D20,0))</f>
      </c>
      <c r="C20" s="20">
        <f>N(B20)*Calculator!$B$7</f>
      </c>
      <c r="D20" s="20">
        <f>IF($A20="","",Calculator!M25)</f>
      </c>
      <c r="E20" s="21">
        <f>IF(OR(N(B20)=0,Calculator!L25=""),"",1-Calculator!L25/B20)</f>
      </c>
      <c r="F20" s="4"/>
    </row>
    <row r="21" spans="1:6">
      <c r="A21" s="5">
        <f>IF(Calculator!A26="","",Calculator!A26)</f>
      </c>
      <c r="B21" s="19">
        <f>IF(N(D21)=0,0,ROUNDUP(D21,0))</f>
      </c>
      <c r="C21" s="20">
        <f>N(B21)*Calculator!$B$7</f>
      </c>
      <c r="D21" s="20">
        <f>IF($A21="","",Calculator!M26)</f>
      </c>
      <c r="E21" s="21">
        <f>IF(OR(N(B21)=0,Calculator!L26=""),"",1-Calculator!L26/B21)</f>
      </c>
      <c r="F21" s="4"/>
    </row>
    <row r="22" spans="1:6">
      <c r="A22" s="5">
        <f>IF(Calculator!A27="","",Calculator!A27)</f>
      </c>
      <c r="B22" s="19">
        <f>IF(N(D22)=0,0,ROUNDUP(D22,0))</f>
      </c>
      <c r="C22" s="20">
        <f>N(B22)*Calculator!$B$7</f>
      </c>
      <c r="D22" s="20">
        <f>IF($A22="","",Calculator!M27)</f>
      </c>
      <c r="E22" s="21">
        <f>IF(OR(N(B22)=0,Calculator!L27=""),"",1-Calculator!L27/B22)</f>
      </c>
      <c r="F22" s="4"/>
    </row>
    <row r="23" spans="1:6">
      <c r="A23" s="5">
        <f>IF(Calculator!A28="","",Calculator!A28)</f>
      </c>
      <c r="B23" s="19">
        <f>IF(N(D23)=0,0,ROUNDUP(D23,0))</f>
      </c>
      <c r="C23" s="20">
        <f>N(B23)*Calculator!$B$7</f>
      </c>
      <c r="D23" s="20">
        <f>IF($A23="","",Calculator!M28)</f>
      </c>
      <c r="E23" s="21">
        <f>IF(OR(N(B23)=0,Calculator!L28=""),"",1-Calculator!L28/B23)</f>
      </c>
      <c r="F23" s="4"/>
    </row>
    <row r="24" spans="1:6">
      <c r="A24" s="5">
        <f>IF(Calculator!A29="","",Calculator!A29)</f>
      </c>
      <c r="B24" s="19">
        <f>IF(N(D24)=0,0,ROUNDUP(D24,0))</f>
      </c>
      <c r="C24" s="20">
        <f>N(B24)*Calculator!$B$7</f>
      </c>
      <c r="D24" s="20">
        <f>IF($A24="","",Calculator!M29)</f>
      </c>
      <c r="E24" s="21">
        <f>IF(OR(N(B24)=0,Calculator!L29=""),"",1-Calculator!L29/B24)</f>
      </c>
      <c r="F24" s="4"/>
    </row>
    <row r="26" spans="1:6">
      <c r="A26" s="1" t="s">
        <v>43</v>
      </c>
      <c r="B26" s="18">
        <f>IF(SUM(F5:F24)=0,"",SUMPRODUCT(B5:B24,F5:F24)/SUM(F5:F24))</f>
      </c>
    </row>
  </sheetData>
  <printOptions gridLines="false" gridLinesSet="true"/>
  <pageMargins left="0.4" right="0.4" top="0.5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&amp;L&amp;8Template by Jasper — heyjasper.ai&amp;R&amp;8Page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Calculator</vt:lpstr>
      <vt:lpstr>Rate card</vt:lpstr>
    </vt:vector>
  </TitlesOfParts>
  <Company>Jasper (heyjasper.ai)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(heyjasper.ai)</dc:creator>
  <cp:lastModifiedBy>Jasper (heyjasper.ai)</cp:lastModifiedBy>
  <dcterms:created xsi:type="dcterms:W3CDTF">2026-10-04T00:00:00+00:00</dcterms:created>
  <dcterms:modified xsi:type="dcterms:W3CDTF">2026-10-04T00:00:00+00:00</dcterms:modified>
  <dc:title>Agency rate card and rate calculator</dc:title>
  <dc:description>Template by Jasper — heyjasper.ai. Free to use and change in your own business; please do not resell it.</dc:description>
  <dc:subject>Cost per billable hour, minimum rate for a target margin, blended rate</dc:subject>
  <cp:keywords>template, heyjasper.ai</cp:keywords>
  <cp:category/>
</cp:coreProperties>
</file>